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yuanl\Desktop\新建文件夹\Figure 5-figure supplement 1-Source Data 1\"/>
    </mc:Choice>
  </mc:AlternateContent>
  <xr:revisionPtr revIDLastSave="0" documentId="13_ncr:1_{087720F0-7790-4D47-8519-D573F830424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Figure 5-figure supplement 1B" sheetId="1" r:id="rId1"/>
    <sheet name="Figure 5-figure supplement 1C" sheetId="2" r:id="rId2"/>
    <sheet name="Figure 5-figure supplement 1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3" l="1"/>
  <c r="J10" i="3"/>
  <c r="J9" i="3"/>
  <c r="J8" i="3"/>
  <c r="I8" i="3"/>
  <c r="D10" i="3"/>
  <c r="D8" i="3"/>
  <c r="D9" i="3" s="1"/>
  <c r="D7" i="3"/>
  <c r="C7" i="3"/>
  <c r="T12" i="2"/>
  <c r="T13" i="2"/>
  <c r="T14" i="2"/>
  <c r="T15" i="2"/>
  <c r="T11" i="2"/>
  <c r="R15" i="2"/>
  <c r="S15" i="2" s="1"/>
  <c r="Q15" i="2"/>
  <c r="R14" i="2"/>
  <c r="S14" i="2" s="1"/>
  <c r="Q14" i="2"/>
  <c r="R13" i="2"/>
  <c r="S13" i="2" s="1"/>
  <c r="Q13" i="2"/>
  <c r="R12" i="2"/>
  <c r="S12" i="2" s="1"/>
  <c r="Q12" i="2"/>
  <c r="R11" i="2"/>
  <c r="S11" i="2" s="1"/>
  <c r="Q11" i="2"/>
  <c r="S8" i="2"/>
  <c r="R8" i="2"/>
  <c r="Q8" i="2"/>
  <c r="R7" i="2"/>
  <c r="S7" i="2" s="1"/>
  <c r="Q7" i="2"/>
  <c r="R6" i="2"/>
  <c r="S6" i="2" s="1"/>
  <c r="Q6" i="2"/>
  <c r="R5" i="2"/>
  <c r="S5" i="2" s="1"/>
  <c r="Q5" i="2"/>
  <c r="S4" i="2"/>
  <c r="R4" i="2"/>
  <c r="Q4" i="2"/>
  <c r="D11" i="1"/>
  <c r="D10" i="1"/>
  <c r="D9" i="1"/>
  <c r="D8" i="1"/>
  <c r="C8" i="1"/>
</calcChain>
</file>

<file path=xl/sharedStrings.xml><?xml version="1.0" encoding="utf-8"?>
<sst xmlns="http://schemas.openxmlformats.org/spreadsheetml/2006/main" count="59" uniqueCount="25">
  <si>
    <t>CED-1/Actin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</si>
  <si>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</si>
  <si>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</si>
  <si>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</si>
  <si>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4th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</si>
  <si>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</si>
  <si>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</si>
  <si>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</si>
  <si>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</si>
  <si>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N2</t>
  </si>
  <si>
    <t>N2</t>
    <phoneticPr fontId="1" type="noConversion"/>
  </si>
  <si>
    <t>nck-1(xwh51)</t>
    <phoneticPr fontId="1" type="noConversion"/>
  </si>
  <si>
    <t>12h</t>
  </si>
  <si>
    <t>24h</t>
  </si>
  <si>
    <t>36h</t>
  </si>
  <si>
    <t>48h</t>
  </si>
  <si>
    <t>60h</t>
  </si>
  <si>
    <t>No. of germ cell corpses(Time post L4)</t>
    <phoneticPr fontId="1" type="noConversion"/>
  </si>
  <si>
    <t>ubiquitination level of  CED-1</t>
    <phoneticPr fontId="1" type="noConversion"/>
  </si>
  <si>
    <r>
      <t>P</t>
    </r>
    <r>
      <rPr>
        <i/>
        <vertAlign val="subscript"/>
        <sz val="11"/>
        <color theme="1"/>
        <rFont val="等线"/>
        <family val="3"/>
        <charset val="134"/>
        <scheme val="minor"/>
      </rPr>
      <t>hsp-16</t>
    </r>
    <r>
      <rPr>
        <i/>
        <sz val="11"/>
        <color theme="1"/>
        <rFont val="等线"/>
        <family val="3"/>
        <charset val="134"/>
        <scheme val="minor"/>
      </rPr>
      <t>trim-21::flag</t>
    </r>
    <phoneticPr fontId="1" type="noConversion"/>
  </si>
  <si>
    <t>ced-1::flag; ha::ubq-2</t>
    <phoneticPr fontId="1" type="noConversion"/>
  </si>
  <si>
    <t>WT</t>
    <phoneticPr fontId="1" type="noConversion"/>
  </si>
  <si>
    <t>ced-6</t>
    <phoneticPr fontId="1" type="noConversion"/>
  </si>
  <si>
    <t>TRIM-21/CED-1</t>
    <phoneticPr fontId="1" type="noConversion"/>
  </si>
  <si>
    <t>UB/CED-1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</si>
</sst>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0"/>
      <name val="Arial"/>
      <family val="2"/>
    </font>
    <font>
      <i/>
      <vertAlign val="subscript"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11"/>
  <sheetViews>
    <sheetView workbookViewId="0">
      <selection activeCell="D3" sqref="D3"/>
    </sheetView>
  </sheetViews>
  <sheetFormatPr defaultRowHeight="14.25" x14ac:dyDescent="0.2"/>
  <cols>
    <col min="1" max="1" width="14.25" customWidth="1"/>
    <col min="4" max="4" width="13.25" customWidth="1"/>
  </cols>
  <sheetData>
    <row r="3" spans="1:4" x14ac:dyDescent="0.2">
      <c r="C3" t="s">
        <v>10</v>
      </c>
      <c r="D3" s="1" t="s">
        <v>11</v>
      </c>
    </row>
    <row r="4" spans="1:4" x14ac:dyDescent="0.2">
      <c r="A4" t="s">
        <v>0</v>
      </c>
      <c r="B4" t="s">
        <v>1</v>
      </c>
      <c r="C4">
        <v>1</v>
      </c>
      <c r="D4">
        <v>1.9014089632772808</v>
      </c>
    </row>
    <row r="5" spans="1:4" x14ac:dyDescent="0.2">
      <c r="A5" t="s">
        <v>0</v>
      </c>
      <c r="B5" t="s">
        <v>2</v>
      </c>
      <c r="C5">
        <v>1</v>
      </c>
      <c r="D5">
        <v>2.2067068504552627</v>
      </c>
    </row>
    <row r="6" spans="1:4" x14ac:dyDescent="0.2">
      <c r="A6" t="s">
        <v>0</v>
      </c>
      <c r="B6" t="s">
        <v>3</v>
      </c>
      <c r="C6">
        <v>1</v>
      </c>
      <c r="D6">
        <v>2.7508658748597203</v>
      </c>
    </row>
    <row r="7" spans="1:4" x14ac:dyDescent="0.2">
      <c r="A7" t="s">
        <v>0</v>
      </c>
      <c r="B7" t="s">
        <v>4</v>
      </c>
      <c r="C7">
        <v>1</v>
      </c>
      <c r="D7">
        <v>1.9845987936906613</v>
      </c>
    </row>
    <row r="8" spans="1:4" x14ac:dyDescent="0.2">
      <c r="B8" t="s">
        <v>5</v>
      </c>
      <c r="C8">
        <f>AVERAGE(C4:C7)</f>
        <v>1</v>
      </c>
      <c r="D8">
        <f>AVERAGE(D4:D7)</f>
        <v>2.2108951205707315</v>
      </c>
    </row>
    <row r="9" spans="1:4" x14ac:dyDescent="0.2">
      <c r="B9" t="s">
        <v>6</v>
      </c>
      <c r="D9">
        <f>_xlfn.STDEV.P(D4:D7)</f>
        <v>0.33112598290139389</v>
      </c>
    </row>
    <row r="10" spans="1:4" x14ac:dyDescent="0.2">
      <c r="B10" t="s">
        <v>7</v>
      </c>
      <c r="D10">
        <f>D9/SQRT(4)</f>
        <v>0.16556299145069694</v>
      </c>
    </row>
    <row r="11" spans="1:4" x14ac:dyDescent="0.2">
      <c r="B11" t="s">
        <v>8</v>
      </c>
      <c r="D11">
        <f>_xlfn.T.TEST(C4:C7,D4:D7,2,2)</f>
        <v>7.2458437131720551E-4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B7B5F-C588-4178-90E8-6FFECFBCFB38}">
  <dimension ref="A2:T15"/>
  <sheetViews>
    <sheetView workbookViewId="0">
      <selection activeCell="C21" sqref="C21"/>
    </sheetView>
  </sheetViews>
  <sheetFormatPr defaultRowHeight="14.25" x14ac:dyDescent="0.2"/>
  <cols>
    <col min="1" max="1" width="11.625" customWidth="1"/>
  </cols>
  <sheetData>
    <row r="2" spans="1:20" x14ac:dyDescent="0.2">
      <c r="A2" s="5" t="s">
        <v>17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20" x14ac:dyDescent="0.2">
      <c r="A3" s="2" t="s">
        <v>9</v>
      </c>
      <c r="Q3" t="s">
        <v>5</v>
      </c>
      <c r="R3" t="s">
        <v>6</v>
      </c>
      <c r="S3" t="s">
        <v>7</v>
      </c>
      <c r="T3" t="s">
        <v>8</v>
      </c>
    </row>
    <row r="4" spans="1:20" x14ac:dyDescent="0.2">
      <c r="A4" s="3" t="s">
        <v>12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1</v>
      </c>
      <c r="Q4">
        <f>AVERAGE(B4:P4)</f>
        <v>6.6666666666666666E-2</v>
      </c>
      <c r="R4">
        <f>_xlfn.STDEV.P(B4:P4)</f>
        <v>0.24944382578492943</v>
      </c>
      <c r="S4">
        <f>R4/SQRT(15)</f>
        <v>6.4406118871953064E-2</v>
      </c>
    </row>
    <row r="5" spans="1:20" x14ac:dyDescent="0.2">
      <c r="A5" s="3" t="s">
        <v>13</v>
      </c>
      <c r="B5" s="4">
        <v>2</v>
      </c>
      <c r="C5" s="4">
        <v>2</v>
      </c>
      <c r="D5" s="4">
        <v>1</v>
      </c>
      <c r="E5" s="4">
        <v>2</v>
      </c>
      <c r="F5" s="4">
        <v>2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>
        <f t="shared" ref="Q5:Q8" si="0">AVERAGE(B5:P5)</f>
        <v>0.6</v>
      </c>
      <c r="R5">
        <f t="shared" ref="R5:R8" si="1">_xlfn.STDEV.P(B5:P5)</f>
        <v>0.87939373055152792</v>
      </c>
      <c r="S5">
        <f t="shared" ref="S5:S8" si="2">R5/SQRT(15)</f>
        <v>0.22705848487901867</v>
      </c>
    </row>
    <row r="6" spans="1:20" x14ac:dyDescent="0.2">
      <c r="A6" s="3" t="s">
        <v>14</v>
      </c>
      <c r="B6" s="4">
        <v>2</v>
      </c>
      <c r="C6" s="4">
        <v>1</v>
      </c>
      <c r="D6" s="4">
        <v>2</v>
      </c>
      <c r="E6" s="4">
        <v>1</v>
      </c>
      <c r="F6" s="4">
        <v>3</v>
      </c>
      <c r="G6" s="4">
        <v>1</v>
      </c>
      <c r="H6" s="4">
        <v>1</v>
      </c>
      <c r="I6" s="4">
        <v>2</v>
      </c>
      <c r="J6" s="4">
        <v>3</v>
      </c>
      <c r="K6" s="4">
        <v>1</v>
      </c>
      <c r="L6" s="4">
        <v>1</v>
      </c>
      <c r="M6" s="4">
        <v>1</v>
      </c>
      <c r="N6" s="4">
        <v>1</v>
      </c>
      <c r="O6" s="4">
        <v>3</v>
      </c>
      <c r="P6" s="4">
        <v>3</v>
      </c>
      <c r="Q6">
        <f t="shared" si="0"/>
        <v>1.7333333333333334</v>
      </c>
      <c r="R6">
        <f t="shared" si="1"/>
        <v>0.85374989832437986</v>
      </c>
      <c r="S6">
        <f t="shared" si="2"/>
        <v>0.22043727586910658</v>
      </c>
    </row>
    <row r="7" spans="1:20" x14ac:dyDescent="0.2">
      <c r="A7" s="3" t="s">
        <v>15</v>
      </c>
      <c r="B7" s="4">
        <v>3</v>
      </c>
      <c r="C7" s="4">
        <v>3</v>
      </c>
      <c r="D7" s="4">
        <v>2</v>
      </c>
      <c r="E7" s="4">
        <v>1</v>
      </c>
      <c r="F7" s="4">
        <v>3</v>
      </c>
      <c r="G7" s="4">
        <v>2</v>
      </c>
      <c r="H7" s="4">
        <v>3</v>
      </c>
      <c r="I7" s="4">
        <v>3</v>
      </c>
      <c r="J7" s="4">
        <v>4</v>
      </c>
      <c r="K7" s="4">
        <v>5</v>
      </c>
      <c r="L7" s="4">
        <v>3</v>
      </c>
      <c r="M7" s="4">
        <v>3</v>
      </c>
      <c r="N7" s="4">
        <v>4</v>
      </c>
      <c r="O7" s="4">
        <v>1</v>
      </c>
      <c r="P7" s="4">
        <v>1</v>
      </c>
      <c r="Q7">
        <f t="shared" si="0"/>
        <v>2.7333333333333334</v>
      </c>
      <c r="R7">
        <f t="shared" si="1"/>
        <v>1.1234866364235145</v>
      </c>
      <c r="S7">
        <f t="shared" si="2"/>
        <v>0.2900830021703239</v>
      </c>
    </row>
    <row r="8" spans="1:20" x14ac:dyDescent="0.2">
      <c r="A8" s="3" t="s">
        <v>16</v>
      </c>
      <c r="B8" s="4">
        <v>3</v>
      </c>
      <c r="C8" s="4">
        <v>3</v>
      </c>
      <c r="D8" s="4">
        <v>2</v>
      </c>
      <c r="E8" s="4">
        <v>1</v>
      </c>
      <c r="F8" s="4">
        <v>3</v>
      </c>
      <c r="G8" s="4">
        <v>2</v>
      </c>
      <c r="H8" s="4">
        <v>4</v>
      </c>
      <c r="I8" s="4">
        <v>4</v>
      </c>
      <c r="J8" s="4">
        <v>6</v>
      </c>
      <c r="K8" s="4">
        <v>1</v>
      </c>
      <c r="L8" s="4">
        <v>4</v>
      </c>
      <c r="M8" s="4">
        <v>1</v>
      </c>
      <c r="N8" s="4">
        <v>1</v>
      </c>
      <c r="O8" s="4">
        <v>5</v>
      </c>
      <c r="P8" s="4">
        <v>3</v>
      </c>
      <c r="Q8">
        <f t="shared" si="0"/>
        <v>2.8666666666666667</v>
      </c>
      <c r="R8">
        <f t="shared" si="1"/>
        <v>1.4996295838935989</v>
      </c>
      <c r="S8">
        <f t="shared" si="2"/>
        <v>0.38720269359332443</v>
      </c>
    </row>
    <row r="10" spans="1:20" x14ac:dyDescent="0.2">
      <c r="A10" s="1" t="s">
        <v>11</v>
      </c>
    </row>
    <row r="11" spans="1:20" x14ac:dyDescent="0.2">
      <c r="A11" s="3" t="s">
        <v>12</v>
      </c>
      <c r="B11" s="4">
        <v>0</v>
      </c>
      <c r="C11" s="4">
        <v>0</v>
      </c>
      <c r="D11" s="4">
        <v>0</v>
      </c>
      <c r="E11" s="4">
        <v>1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>
        <f>AVERAGE(B11:P11)</f>
        <v>6.6666666666666666E-2</v>
      </c>
      <c r="R11">
        <f>_xlfn.STDEV.P(B11:P11)</f>
        <v>0.24944382578492943</v>
      </c>
      <c r="S11">
        <f>R11/SQRT(15)</f>
        <v>6.4406118871953064E-2</v>
      </c>
      <c r="T11">
        <f>_xlfn.T.TEST(B4:P4,B11:P11,2,2)</f>
        <v>1</v>
      </c>
    </row>
    <row r="12" spans="1:20" x14ac:dyDescent="0.2">
      <c r="A12" s="3" t="s">
        <v>13</v>
      </c>
      <c r="B12" s="4">
        <v>1</v>
      </c>
      <c r="C12" s="4">
        <v>2</v>
      </c>
      <c r="D12" s="4">
        <v>2</v>
      </c>
      <c r="E12" s="4">
        <v>3</v>
      </c>
      <c r="F12" s="4">
        <v>1</v>
      </c>
      <c r="G12" s="4">
        <v>4</v>
      </c>
      <c r="H12" s="4">
        <v>1</v>
      </c>
      <c r="I12" s="4">
        <v>3</v>
      </c>
      <c r="J12" s="4">
        <v>2</v>
      </c>
      <c r="K12" s="4">
        <v>5</v>
      </c>
      <c r="L12" s="4">
        <v>3</v>
      </c>
      <c r="M12" s="4">
        <v>2</v>
      </c>
      <c r="N12" s="4">
        <v>0</v>
      </c>
      <c r="O12" s="4">
        <v>3</v>
      </c>
      <c r="P12" s="4">
        <v>2</v>
      </c>
      <c r="Q12">
        <f t="shared" ref="Q12:Q15" si="3">AVERAGE(B12:P12)</f>
        <v>2.2666666666666666</v>
      </c>
      <c r="R12">
        <f t="shared" ref="R12:R15" si="4">_xlfn.STDEV.P(B12:P12)</f>
        <v>1.2364824660660938</v>
      </c>
      <c r="S12">
        <f t="shared" ref="S12:S15" si="5">R12/SQRT(15)</f>
        <v>0.31925839993009725</v>
      </c>
      <c r="T12">
        <f t="shared" ref="T12:T15" si="6">_xlfn.T.TEST(B5:P5,B12:P12,2,2)</f>
        <v>3.1268333834898133E-4</v>
      </c>
    </row>
    <row r="13" spans="1:20" x14ac:dyDescent="0.2">
      <c r="A13" s="3" t="s">
        <v>14</v>
      </c>
      <c r="B13" s="4">
        <v>2</v>
      </c>
      <c r="C13" s="4">
        <v>2</v>
      </c>
      <c r="D13" s="4">
        <v>7</v>
      </c>
      <c r="E13" s="4">
        <v>4</v>
      </c>
      <c r="F13" s="4">
        <v>1</v>
      </c>
      <c r="G13" s="4">
        <v>4</v>
      </c>
      <c r="H13" s="4">
        <v>8</v>
      </c>
      <c r="I13" s="4">
        <v>1</v>
      </c>
      <c r="J13" s="4">
        <v>3</v>
      </c>
      <c r="K13" s="4">
        <v>5</v>
      </c>
      <c r="L13" s="4">
        <v>5</v>
      </c>
      <c r="M13" s="4">
        <v>3</v>
      </c>
      <c r="N13" s="4">
        <v>5</v>
      </c>
      <c r="O13" s="4">
        <v>4</v>
      </c>
      <c r="P13" s="4">
        <v>2</v>
      </c>
      <c r="Q13">
        <f t="shared" si="3"/>
        <v>3.7333333333333334</v>
      </c>
      <c r="R13">
        <f t="shared" si="4"/>
        <v>1.9821424996424675</v>
      </c>
      <c r="S13">
        <f t="shared" si="5"/>
        <v>0.51178699272834782</v>
      </c>
      <c r="T13">
        <f t="shared" si="6"/>
        <v>1.7157372546734346E-3</v>
      </c>
    </row>
    <row r="14" spans="1:20" x14ac:dyDescent="0.2">
      <c r="A14" s="3" t="s">
        <v>15</v>
      </c>
      <c r="B14" s="4">
        <v>3</v>
      </c>
      <c r="C14" s="4">
        <v>8</v>
      </c>
      <c r="D14" s="4">
        <v>3</v>
      </c>
      <c r="E14" s="4">
        <v>3</v>
      </c>
      <c r="F14" s="4">
        <v>6</v>
      </c>
      <c r="G14" s="4">
        <v>3</v>
      </c>
      <c r="H14" s="4">
        <v>5</v>
      </c>
      <c r="I14" s="4">
        <v>10</v>
      </c>
      <c r="J14" s="4">
        <v>6</v>
      </c>
      <c r="K14" s="4">
        <v>6</v>
      </c>
      <c r="L14" s="4">
        <v>7</v>
      </c>
      <c r="M14" s="4">
        <v>3</v>
      </c>
      <c r="N14" s="4">
        <v>6</v>
      </c>
      <c r="O14" s="4">
        <v>11</v>
      </c>
      <c r="P14" s="4">
        <v>3</v>
      </c>
      <c r="Q14">
        <f t="shared" si="3"/>
        <v>5.5333333333333332</v>
      </c>
      <c r="R14">
        <f t="shared" si="4"/>
        <v>2.5525586292102198</v>
      </c>
      <c r="S14">
        <f t="shared" si="5"/>
        <v>0.65906780407661425</v>
      </c>
      <c r="T14">
        <f t="shared" si="6"/>
        <v>8.038593040041853E-4</v>
      </c>
    </row>
    <row r="15" spans="1:20" x14ac:dyDescent="0.2">
      <c r="A15" s="3" t="s">
        <v>16</v>
      </c>
      <c r="B15" s="4">
        <v>5</v>
      </c>
      <c r="C15" s="4">
        <v>2</v>
      </c>
      <c r="D15" s="4">
        <v>9</v>
      </c>
      <c r="E15" s="4">
        <v>4</v>
      </c>
      <c r="F15" s="4">
        <v>6</v>
      </c>
      <c r="G15" s="4">
        <v>9</v>
      </c>
      <c r="H15" s="4">
        <v>6</v>
      </c>
      <c r="I15" s="4">
        <v>3</v>
      </c>
      <c r="J15" s="4">
        <v>3</v>
      </c>
      <c r="K15" s="4">
        <v>12</v>
      </c>
      <c r="L15" s="4">
        <v>7</v>
      </c>
      <c r="M15" s="4">
        <v>5</v>
      </c>
      <c r="N15" s="4">
        <v>3</v>
      </c>
      <c r="O15" s="4">
        <v>14</v>
      </c>
      <c r="P15" s="4">
        <v>7</v>
      </c>
      <c r="Q15">
        <f t="shared" si="3"/>
        <v>6.333333333333333</v>
      </c>
      <c r="R15">
        <f t="shared" si="4"/>
        <v>3.3399933466334262</v>
      </c>
      <c r="S15">
        <f t="shared" si="5"/>
        <v>0.86238257386365569</v>
      </c>
      <c r="T15">
        <f t="shared" si="6"/>
        <v>1.4100055086354493E-3</v>
      </c>
    </row>
  </sheetData>
  <mergeCells count="1">
    <mergeCell ref="A2:P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BEC2F-AA23-4125-B8C9-8C1218F85255}">
  <dimension ref="A1:J11"/>
  <sheetViews>
    <sheetView tabSelected="1" workbookViewId="0">
      <selection activeCell="K22" sqref="K22"/>
    </sheetView>
  </sheetViews>
  <sheetFormatPr defaultRowHeight="14.25" x14ac:dyDescent="0.2"/>
  <cols>
    <col min="1" max="1" width="16.5" customWidth="1"/>
    <col min="6" max="6" width="7.5" customWidth="1"/>
  </cols>
  <sheetData>
    <row r="1" spans="1:10" x14ac:dyDescent="0.2">
      <c r="H1" s="5" t="s">
        <v>18</v>
      </c>
      <c r="I1" s="5"/>
      <c r="J1" s="5"/>
    </row>
    <row r="2" spans="1:10" ht="17.25" x14ac:dyDescent="0.3">
      <c r="C2" s="6" t="s">
        <v>19</v>
      </c>
      <c r="D2" s="6"/>
      <c r="I2" s="6" t="s">
        <v>20</v>
      </c>
      <c r="J2" s="6"/>
    </row>
    <row r="3" spans="1:10" x14ac:dyDescent="0.2">
      <c r="C3" t="s">
        <v>21</v>
      </c>
      <c r="D3" s="1" t="s">
        <v>22</v>
      </c>
      <c r="I3" t="s">
        <v>21</v>
      </c>
      <c r="J3" s="1" t="s">
        <v>22</v>
      </c>
    </row>
    <row r="4" spans="1:10" x14ac:dyDescent="0.2">
      <c r="A4" t="s">
        <v>23</v>
      </c>
      <c r="B4" t="s">
        <v>1</v>
      </c>
      <c r="C4">
        <v>1</v>
      </c>
      <c r="D4">
        <v>0.42848143492644847</v>
      </c>
      <c r="G4" t="s">
        <v>24</v>
      </c>
      <c r="H4" t="s">
        <v>1</v>
      </c>
      <c r="I4">
        <v>1</v>
      </c>
      <c r="J4">
        <v>0.4373005245108823</v>
      </c>
    </row>
    <row r="5" spans="1:10" x14ac:dyDescent="0.2">
      <c r="A5" t="s">
        <v>23</v>
      </c>
      <c r="B5" t="s">
        <v>2</v>
      </c>
      <c r="C5">
        <v>1</v>
      </c>
      <c r="D5">
        <v>0.39219390924701364</v>
      </c>
      <c r="G5" t="s">
        <v>24</v>
      </c>
      <c r="H5" t="s">
        <v>2</v>
      </c>
      <c r="I5">
        <v>1</v>
      </c>
      <c r="J5">
        <v>0.2809830549086178</v>
      </c>
    </row>
    <row r="6" spans="1:10" x14ac:dyDescent="0.2">
      <c r="A6" t="s">
        <v>23</v>
      </c>
      <c r="B6" t="s">
        <v>3</v>
      </c>
      <c r="C6">
        <v>1</v>
      </c>
      <c r="D6">
        <v>0.22328889448471928</v>
      </c>
      <c r="G6" t="s">
        <v>24</v>
      </c>
      <c r="H6" t="s">
        <v>3</v>
      </c>
      <c r="I6">
        <v>1</v>
      </c>
      <c r="J6">
        <v>0.39539755822542411</v>
      </c>
    </row>
    <row r="7" spans="1:10" x14ac:dyDescent="0.2">
      <c r="B7" t="s">
        <v>5</v>
      </c>
      <c r="C7">
        <f>AVERAGE(C4:C6)</f>
        <v>1</v>
      </c>
      <c r="D7">
        <f t="shared" ref="D7" si="0">AVERAGE(D4:D6)</f>
        <v>0.34798807955272709</v>
      </c>
      <c r="H7" t="s">
        <v>4</v>
      </c>
      <c r="I7">
        <v>1</v>
      </c>
      <c r="J7">
        <v>0.81725817271568224</v>
      </c>
    </row>
    <row r="8" spans="1:10" x14ac:dyDescent="0.2">
      <c r="B8" t="s">
        <v>6</v>
      </c>
      <c r="D8">
        <f t="shared" ref="D8" si="1">_xlfn.STDEV.P(D4:D6)</f>
        <v>8.9411450413068388E-2</v>
      </c>
      <c r="H8" t="s">
        <v>5</v>
      </c>
      <c r="I8">
        <f>AVERAGE(I4:I7)</f>
        <v>1</v>
      </c>
      <c r="J8">
        <f>AVERAGE(J4:J7)</f>
        <v>0.48273482759015163</v>
      </c>
    </row>
    <row r="9" spans="1:10" x14ac:dyDescent="0.2">
      <c r="B9" t="s">
        <v>7</v>
      </c>
      <c r="D9">
        <f>D8/SQRT(3)</f>
        <v>5.1621724964619913E-2</v>
      </c>
      <c r="H9" t="s">
        <v>6</v>
      </c>
      <c r="J9">
        <f>_xlfn.STDEV.P(J4:J7)</f>
        <v>0.20143343859107768</v>
      </c>
    </row>
    <row r="10" spans="1:10" x14ac:dyDescent="0.2">
      <c r="B10" t="s">
        <v>8</v>
      </c>
      <c r="D10">
        <f>_xlfn.T.TEST(C4:C6,D4:D6,2,2)</f>
        <v>4.9876663448283345E-4</v>
      </c>
      <c r="H10" t="s">
        <v>7</v>
      </c>
      <c r="J10">
        <f>J9/SQRT(4)</f>
        <v>0.10071671929553884</v>
      </c>
    </row>
    <row r="11" spans="1:10" x14ac:dyDescent="0.2">
      <c r="H11" t="s">
        <v>8</v>
      </c>
      <c r="J11">
        <f>_xlfn.T.TEST(I4:I7,J4:J7,2,2)</f>
        <v>4.3395115782579666E-3</v>
      </c>
    </row>
  </sheetData>
  <mergeCells count="3">
    <mergeCell ref="H1:J1"/>
    <mergeCell ref="C2:D2"/>
    <mergeCell ref="I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5-figure supplement 1B</vt:lpstr>
      <vt:lpstr>Figure 5-figure supplement 1C</vt:lpstr>
      <vt:lpstr>Figure 5-figure supplement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</cp:lastModifiedBy>
  <dcterms:created xsi:type="dcterms:W3CDTF">2015-06-05T18:17:20Z</dcterms:created>
  <dcterms:modified xsi:type="dcterms:W3CDTF">2021-12-21T09:43:49Z</dcterms:modified>
</cp:coreProperties>
</file>